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CSA-demo-projects\GHCopilot-CLI\CopilotStudioSharepointPublishing\docs\"/>
    </mc:Choice>
  </mc:AlternateContent>
  <xr:revisionPtr revIDLastSave="0" documentId="13_ncr:1_{F754C41E-17DE-44AC-8F9A-0555AB23FE5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ummary" sheetId="1" r:id="rId1"/>
    <sheet name="Test scenarios" sheetId="2" r:id="rId2"/>
    <sheet name="Use cases" sheetId="3" r:id="rId3"/>
    <sheet name="Test setup" sheetId="4" r:id="rId4"/>
  </sheets>
  <definedNames>
    <definedName name="_xlnm._FilterDatabase" localSheetId="1" hidden="1">'Test scenarios'!$A$1:$O$28</definedName>
    <definedName name="_xlnm._FilterDatabase" localSheetId="2" hidden="1">'Use cases'!$A$1:$G$17</definedName>
    <definedName name="_xlnm.Print_Titles" localSheetId="1">'Test scenarios'!$1:$1</definedName>
    <definedName name="_xlnm.Print_Titles" localSheetId="2">'Use cases'!$1:$1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20" i="1" s="1"/>
  <c r="B18" i="1"/>
  <c r="B17" i="1"/>
  <c r="B16" i="1"/>
  <c r="B15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8" i="1"/>
  <c r="F8" i="1"/>
  <c r="E8" i="1"/>
  <c r="D8" i="1"/>
  <c r="C8" i="1"/>
  <c r="B8" i="1"/>
  <c r="G7" i="1"/>
  <c r="F7" i="1"/>
  <c r="E7" i="1"/>
  <c r="D7" i="1"/>
  <c r="C7" i="1"/>
  <c r="B7" i="1"/>
  <c r="G6" i="1"/>
  <c r="F6" i="1"/>
  <c r="E6" i="1"/>
  <c r="D6" i="1"/>
  <c r="C6" i="1"/>
  <c r="B6" i="1"/>
  <c r="G5" i="1"/>
  <c r="G12" i="1" s="1"/>
  <c r="F5" i="1"/>
  <c r="F12" i="1" s="1"/>
  <c r="E5" i="1"/>
  <c r="E12" i="1" s="1"/>
  <c r="D5" i="1"/>
  <c r="D12" i="1" s="1"/>
  <c r="C5" i="1"/>
  <c r="C12" i="1" s="1"/>
  <c r="B5" i="1"/>
  <c r="B12" i="1" s="1"/>
</calcChain>
</file>

<file path=xl/sharedStrings.xml><?xml version="1.0" encoding="utf-8"?>
<sst xmlns="http://schemas.openxmlformats.org/spreadsheetml/2006/main" count="470" uniqueCount="336">
  <si>
    <t>Microsoft 365 Agents SDK in SharePoint - test plan</t>
  </si>
  <si>
    <t>Tested in a Microsoft demo tenant on 7 Oct 2026. Record your own results in the yellow columns of 'Test scenarios' (Your result, Tester, Date, Notes); this sheet updates automatically.</t>
  </si>
  <si>
    <t>Area</t>
  </si>
  <si>
    <t>Scenarios</t>
  </si>
  <si>
    <t>Pass (demo)</t>
  </si>
  <si>
    <t>Limitation / finding</t>
  </si>
  <si>
    <t>Not run (demo)</t>
  </si>
  <si>
    <t>Your pass</t>
  </si>
  <si>
    <t>Your fail</t>
  </si>
  <si>
    <t>Sign-in and identity</t>
  </si>
  <si>
    <t>Access control</t>
  </si>
  <si>
    <t>Sites and pages</t>
  </si>
  <si>
    <t>Licensing and capacity</t>
  </si>
  <si>
    <t>Agent types</t>
  </si>
  <si>
    <t>Lifecycle and operations</t>
  </si>
  <si>
    <t>Extended scenarios</t>
  </si>
  <si>
    <t>Total</t>
  </si>
  <si>
    <t>Your progress</t>
  </si>
  <si>
    <t>Value</t>
  </si>
  <si>
    <t>Scenarios with a result</t>
  </si>
  <si>
    <t>Passed</t>
  </si>
  <si>
    <t>Failed</t>
  </si>
  <si>
    <t>P1 scenarios</t>
  </si>
  <si>
    <t>P1 scenarios passed</t>
  </si>
  <si>
    <t>P1 pass rate</t>
  </si>
  <si>
    <t>Demo tenant totals: see row 12. Use cases and the persona matrix are on the other sheets.</t>
  </si>
  <si>
    <t>ID</t>
  </si>
  <si>
    <t>Priority</t>
  </si>
  <si>
    <t>Scenario</t>
  </si>
  <si>
    <t>Preconditions</t>
  </si>
  <si>
    <t>Steps</t>
  </si>
  <si>
    <t>Expected result</t>
  </si>
  <si>
    <t>Result in demo tenant (7 Oct 2026)</t>
  </si>
  <si>
    <t>Demo status</t>
  </si>
  <si>
    <t>Automation</t>
  </si>
  <si>
    <t>Evidence (repository docs/)</t>
  </si>
  <si>
    <t>Your result</t>
  </si>
  <si>
    <t>Tester</t>
  </si>
  <si>
    <t>Date</t>
  </si>
  <si>
    <t>Notes</t>
  </si>
  <si>
    <t>TC-01</t>
  </si>
  <si>
    <t>P1</t>
  </si>
  <si>
    <t>Silent single sign-on for MFA-protected users</t>
  </si>
  <si>
    <t>User signed in to SharePoint (MFA satisfied); agent shared with the user.</t>
  </si>
  <si>
    <t>1. Open the page with the web part.
2. Watch the web part while it loads.</t>
  </si>
  <si>
    <t>The chat connects without a prompt or popup; the footer shows Microsoft Entra ID SSO · &lt;user&gt;.</t>
  </si>
  <si>
    <t>24 of 24 Agents SDK sessions (12 page loads, 5 personas) connected silently with the user's account in the footer.</t>
  </si>
  <si>
    <t>Pass</t>
  </si>
  <si>
    <t>run_matrix.py</t>
  </si>
  <si>
    <t>images/21-userA-agentA-sdk-works.png
test-results/a.json</t>
  </si>
  <si>
    <t>TC-02</t>
  </si>
  <si>
    <t>P2</t>
  </si>
  <si>
    <t>The agent knows who is chatting</t>
  </si>
  <si>
    <t>Conversation Start greets with {System.User.DisplayName}.</t>
  </si>
  <si>
    <t>1. Open the page.
2. Read the greeting.</t>
  </si>
  <si>
    <t>The greeting contains the user's display name.</t>
  </si>
  <si>
    <t>Hello Agents SDK User A! ... - every shared tester and the maker were greeted by name on every site.</t>
  </si>
  <si>
    <t>images/21-userA-agentA-sdk-works.png</t>
  </si>
  <si>
    <t>TC-03</t>
  </si>
  <si>
    <t>One-click sign-in when silent SSO is blocked</t>
  </si>
  <si>
    <t>Silent SSO cannot complete (third-party cookies blocked, Conditional Access needing interaction, or an embedding host). Simulated by clearing the MSAL cache and blocking the hidden sign-in frame; two Agents SDK web parts on the page.</t>
  </si>
  <si>
    <t>1. Open the page and wait for Sign in to chat with this agent.
2. Select Sign in with Microsoft right away.
3. Complete the popup if prompted, then ask a question.</t>
  </si>
  <si>
    <t>The popup opens on the first click, the chat connects and answers, and the other agent on the page connects without a second sign-in.</t>
  </si>
  <si>
    <t>Pass on 1.0.3.0: answer 20.5 s after the click; the second web part reconnected by itself. Defect found and fixed: on 1.0.1.0 the first click was blocked by the popup blocker while another web part was still trying silent sign-in.</t>
  </si>
  <si>
    <t>run_extra_scenarios.py</t>
  </si>
  <si>
    <t>images/40-tc03-sign-in-prompt.png
images/41-tc03-after-popup-sign-in.png
images/39-tc03-v1.0.1-popup-blocked.png
test-results/tc03-tc22-userA-siteA-v1.0.3.json</t>
  </si>
  <si>
    <t>TC-04</t>
  </si>
  <si>
    <t>No anonymous access to the agent endpoint</t>
  </si>
  <si>
    <t>The agent's connection string.</t>
  </si>
  <si>
    <t>1. POST to the connection string without an Authorization header (command in tutorial step 11).</t>
  </si>
  <si>
    <t>HTTP 401.</t>
  </si>
  <si>
    <t>HTTP 401 for Agent A and Agent B (re-checked on 7 Oct 2026).</t>
  </si>
  <si>
    <t>Manual (one command)</t>
  </si>
  <si>
    <t>TC-05</t>
  </si>
  <si>
    <t>Shared users can chat</t>
  </si>
  <si>
    <t>Agent shared with the user (End user access), or the user owns it.</t>
  </si>
  <si>
    <t>1. Open the page.
2. Send Give me one tip for running shorter meetings.</t>
  </si>
  <si>
    <t>Greeting and an on-topic answer (Agent A (standard harness): ...).</t>
  </si>
  <si>
    <t>8 of 8 runs: User A on Sites A-C, User B on Sites A-B, MarioR on Sites A-C.</t>
  </si>
  <si>
    <t>images/21-userA-agentA-sdk-works.png
test-results/summary.md</t>
  </si>
  <si>
    <t>TC-06</t>
  </si>
  <si>
    <t>Unshared users are blocked</t>
  </si>
  <si>
    <t>Agent not shared with the user; the user can open the page.</t>
  </si>
  <si>
    <t>1. Open the page.
2. Send a question.</t>
  </si>
  <si>
    <t>You don't have access to talk to this bot, contact the owner. and no answer.</t>
  </si>
  <si>
    <t>4 of 4 runs blocked: User C on Sites B-C, User D on Sites A and C.</t>
  </si>
  <si>
    <t>images/22-userD-agentA-sdk-not-shared.png</t>
  </si>
  <si>
    <t>TC-07</t>
  </si>
  <si>
    <t>Removing a user from sharing blocks them</t>
  </si>
  <si>
    <t>User B is shared and can chat.</t>
  </si>
  <si>
    <t>1. Remove User B from the agent's sharing.
2. Reload the page about 2 minutes later.</t>
  </si>
  <si>
    <t>The blocked message instead of an answer.</t>
  </si>
  <si>
    <t>You don't have access to talk to this bot, contact the owner.</t>
  </si>
  <si>
    <t>Manual change + run_matrix.py</t>
  </si>
  <si>
    <t>images/28-userB-after-revoke.png
test-results/b-after-revocation.json</t>
  </si>
  <si>
    <t>TC-08</t>
  </si>
  <si>
    <t>Re-sharing restores access</t>
  </si>
  <si>
    <t>User B was removed (TC-07).</t>
  </si>
  <si>
    <t>1. Share the agent with User B again.
2. Reload the page.</t>
  </si>
  <si>
    <t>Greeting by name and an answer.</t>
  </si>
  <si>
    <t>Hello Agents SDK User B! ... and an answer.</t>
  </si>
  <si>
    <t>test-results/b-after-regrant.json</t>
  </si>
  <si>
    <t>TC-09</t>
  </si>
  <si>
    <t>Access through an Entra security group</t>
  </si>
  <si>
    <t>Agent shared with a security group; the test user is a member and not shared individually.</t>
  </si>
  <si>
    <t>1. Open the page as the member.
2. Remove the user from the group, wait for the change to apply, reload.</t>
  </si>
  <si>
    <t>The member can chat; after removal the user is blocked.</t>
  </si>
  <si>
    <t>Not run - individual sharing was tested. Recommended before go-live because production access should be group-based.</t>
  </si>
  <si>
    <t>Not run</t>
  </si>
  <si>
    <t>run_matrix.py (after the group change)</t>
  </si>
  <si>
    <t>TC-10</t>
  </si>
  <si>
    <t>Agent sharing and site permissions stay independent</t>
  </si>
  <si>
    <t>One shared user without site access; one unshared user with site access.</t>
  </si>
  <si>
    <t>1. Open the page as the shared user without site access.
2. Open it as the unshared site member.</t>
  </si>
  <si>
    <t>1: SharePoint You need access - the web part never loads. 2: The page opens and the agent refuses.</t>
  </si>
  <si>
    <t>3 access-denied runs (User B Site C, User C Site A, User D Site B) and 4 agent-blocked runs.</t>
  </si>
  <si>
    <t>images/25-site-access-denied.png
test-results/summary.md</t>
  </si>
  <si>
    <t>TC-11</t>
  </si>
  <si>
    <t>One package and one Entra app serve many sites</t>
  </si>
  <si>
    <t>Web part deployed tenant-wide.</t>
  </si>
  <si>
    <t>1. Add the web part with the same connection string on Sites A, B and C.
2. Open each page as a shared user.</t>
  </si>
  <si>
    <t>The agent works on every site without per-site app registrations or packages.</t>
  </si>
  <si>
    <t>Agent A worked on all three sites with one package and one SPA app registration.</t>
  </si>
  <si>
    <t>images/20-site-page-overview.png</t>
  </si>
  <si>
    <t>TC-12</t>
  </si>
  <si>
    <t>Visitor (Read) permission is enough</t>
  </si>
  <si>
    <t>Shared users with Visitor, Member or Owner permission.</t>
  </si>
  <si>
    <t>1. Open the page with each permission level.</t>
  </si>
  <si>
    <t>The chat works for every level.</t>
  </si>
  <si>
    <t>User A: Visitor (Site A), Member (B), Owner (C). User B: Member (A), Visitor (B). All worked.</t>
  </si>
  <si>
    <t>test-results/summary.md</t>
  </si>
  <si>
    <t>TC-13</t>
  </si>
  <si>
    <t>No host-site dependency</t>
  </si>
  <si>
    <t>Agent shared with User C, who has no access to Site A.</t>
  </si>
  <si>
    <t>1. Open the Site B page as User C.
2. Ask a question.</t>
  </si>
  <si>
    <t>The chat works; no access to any other site is needed.</t>
  </si>
  <si>
    <t>Greeting and answer. The Agent link (SharePoint channel) blocked the same user with You need a Microsoft 365 Copilot license....</t>
  </si>
  <si>
    <t>images/37-sdk-userC-no-site-a-works.png
test-results/c-sdk-shared-no-site-a.json</t>
  </si>
  <si>
    <t>TC-14</t>
  </si>
  <si>
    <t>P3</t>
  </si>
  <si>
    <t>Several agents on one page</t>
  </si>
  <si>
    <t>Two or more web parts with different connection strings on one page.</t>
  </si>
  <si>
    <t>1. Open the page.</t>
  </si>
  <si>
    <t>Each web part connects to its own agent and behaves independently.</t>
  </si>
  <si>
    <t>Every test page hosted three agent web parts; Agent A answered while Agent B returned its harness message.</t>
  </si>
  <si>
    <t>TC-15</t>
  </si>
  <si>
    <t>Page opened in Teams, Viva Connections or the mobile app</t>
  </si>
  <si>
    <t>Applies when these entry points are used.</t>
  </si>
  <si>
    <t>1. Open the page inside the host.
2. Chat.</t>
  </si>
  <si>
    <t>The chat connects silently, or the one-click sign-in appears and its popup is allowed by the host.</t>
  </si>
  <si>
    <t>Not run. Embedded hosts can block the hidden sign-in frame or popups - validate before announcing these entry points.</t>
  </si>
  <si>
    <t>Manual</t>
  </si>
  <si>
    <t>TC-16</t>
  </si>
  <si>
    <t>Users without Microsoft 365 Copilot licenses</t>
  </si>
  <si>
    <t>Test users without Microsoft 365 Copilot or Copilot Studio licenses.</t>
  </si>
  <si>
    <t>1. Chat as these users.</t>
  </si>
  <si>
    <t>Chat works.</t>
  </si>
  <si>
    <t>Every test user had Microsoft 365 E5 (no Teams) only; all shared users chatted.</t>
  </si>
  <si>
    <t>TC-17</t>
  </si>
  <si>
    <t>Usage is billed to Copilot Studio capacity</t>
  </si>
  <si>
    <t>A few completed conversations.</t>
  </si>
  <si>
    <t>1. Open the environment's Copilot Studio consumption (Copilot Credits) in the Power Platform admin center.</t>
  </si>
  <si>
    <t>Agents SDK conversations appear as Copilot Studio consumption.</t>
  </si>
  <si>
    <t>Not run.</t>
  </si>
  <si>
    <t>TC-18</t>
  </si>
  <si>
    <t>GitHub Copilot harness agent through the Agents SDK</t>
  </si>
  <si>
    <t>Agent built on the GitHub Copilot harness, shared with the user.</t>
  </si>
  <si>
    <t>1. Open a page whose web part points to that agent.</t>
  </si>
  <si>
    <t>Not supported (Microsoft Learn: the client library supports standard-harness agents).</t>
  </si>
  <si>
    <t>This action doesn't support agents built with the GitHub Copilot harness. - 12 of 12 page loads, including the owner.</t>
  </si>
  <si>
    <t>Confirmed limitation</t>
  </si>
  <si>
    <t>images/23-agentB-sdk-not-supported.png</t>
  </si>
  <si>
    <t>TC-19</t>
  </si>
  <si>
    <t>Hosted web chat embed is not an access boundary (comparison)</t>
  </si>
  <si>
    <t>GitHub Copilot harness agent set to Authenticate with Microsoft, App-channel embed on a page.</t>
  </si>
  <si>
    <t>1. Open the page as a user the agent is not shared with.
2. Open the embed URL in a signed-out browser.</t>
  </si>
  <si>
    <t>Users without access are refused.</t>
  </si>
  <si>
    <t>The embed answered unshared users (4 page loads) and a signed-out browser. Use the Agents SDK path for access-controlled agents.</t>
  </si>
  <si>
    <t>Security finding</t>
  </si>
  <si>
    <t>images/24-userB-agentB-embed-answers.png
images/26-embed-anonymous-browser.png</t>
  </si>
  <si>
    <t>TC-20</t>
  </si>
  <si>
    <t>A web part update reaches every site</t>
  </si>
  <si>
    <t>1. Increase the version, rebuild and upload with Replace &gt; Enable app.
2. Reload a page on any site.</t>
  </si>
  <si>
    <t>The new version runs on every site without editing pages.</t>
  </si>
  <si>
    <t>1.0.1.0 -&gt; 1.0.2.0 -&gt; 1.0.3.0 on 7 Oct 2026: pages loaded the new bundle right away and the regression run passed.</t>
  </si>
  <si>
    <t>Manual + run_matrix.py</t>
  </si>
  <si>
    <t>images/43-app-catalog-v1.0.3-enabled.png
test-results/regression-v1.0.3-userA-siteA.json</t>
  </si>
  <si>
    <t>TC-21</t>
  </si>
  <si>
    <t>Published agent changes reach every site</t>
  </si>
  <si>
    <t>Agent in use on several pages.</t>
  </si>
  <si>
    <t>1. Change the agent (for example the greeting) and publish.
2. Select New chat on any page.</t>
  </si>
  <si>
    <t>The next conversation uses the change; no page or package change is needed.</t>
  </si>
  <si>
    <t>TC-22</t>
  </si>
  <si>
    <t>New chat starts a fresh conversation</t>
  </si>
  <si>
    <t>An ongoing conversation.</t>
  </si>
  <si>
    <t>1. Select New chat.
2. Ask a question.</t>
  </si>
  <si>
    <t>Transcript cleared, greeting shown again, the agent answers.</t>
  </si>
  <si>
    <t>Pass on 1.0.3.0.</t>
  </si>
  <si>
    <t>images/42-tc22-new-chat.png
test-results/tc03-tc22-userA-siteA-v1.0.3.json</t>
  </si>
  <si>
    <t>TC-23</t>
  </si>
  <si>
    <t>Conversation longer than the token lifetime</t>
  </si>
  <si>
    <t>A conversation left open for more than about an hour.</t>
  </si>
  <si>
    <t>1. Send a message after the access token has expired.</t>
  </si>
  <si>
    <t>If the message fails, New chat signs in again silently and the chat continues.</t>
  </si>
  <si>
    <t>Not run. Known design limit: the client receives a token, not a token provider.</t>
  </si>
  <si>
    <t>TC-24</t>
  </si>
  <si>
    <t>Clear error for a wrong connection string</t>
  </si>
  <si>
    <t>Web part with a mistyped agent schema name or an unpublished agent.</t>
  </si>
  <si>
    <t>A readable error, for example Agent not found (404). Verify the connection string / schema name and that the agent is published.</t>
  </si>
  <si>
    <t>TC-25</t>
  </si>
  <si>
    <t>Page context reaches the agent (extension)</t>
  </si>
  <si>
    <t>Web part extended to post a context event after the first message; OnEventActivity topic stores it.</t>
  </si>
  <si>
    <t>1. Open the page on a project site.
2. Ask a project question.</t>
  </si>
  <si>
    <t>The agent uses the site or page context.</t>
  </si>
  <si>
    <t>Not run - not implemented in this web part.</t>
  </si>
  <si>
    <t>TC-26</t>
  </si>
  <si>
    <t>SharePoint knowledge respects the user's permissions</t>
  </si>
  <si>
    <t>Applies when the agent uses SharePoint knowledge. User X can read a document, User Y cannot.</t>
  </si>
  <si>
    <t>1. Ask X and Y the same question about that document.</t>
  </si>
  <si>
    <t>X gets a grounded answer; Y gets no content from the document.</t>
  </si>
  <si>
    <t>Not run through the Agents SDK (documented by Microsoft for Teams, Power Apps and Microsoft 365 Copilot).</t>
  </si>
  <si>
    <t>TC-27</t>
  </si>
  <si>
    <t>Guest (B2B) users</t>
  </si>
  <si>
    <t>Applies when guests use the sites. A guest with page access and agent sharing.</t>
  </si>
  <si>
    <t>1. Open the page as the guest.
2. Chat.</t>
  </si>
  <si>
    <t>The guest signs in (silently or with one click) and chats if shared; otherwise the agent refuses.</t>
  </si>
  <si>
    <t>Use case</t>
  </si>
  <si>
    <t>Status</t>
  </si>
  <si>
    <t>How the Agents SDK web part does it</t>
  </si>
  <si>
    <t>Evidence</t>
  </si>
  <si>
    <t>Test scenarios</t>
  </si>
  <si>
    <t>UC-01</t>
  </si>
  <si>
    <t>One assistant on every intranet site</t>
  </si>
  <si>
    <t>Validated</t>
  </si>
  <si>
    <t>Employees open the intranet home, HR, IT or a project site and chat with the same company agent, already signed in.</t>
  </si>
  <si>
    <t>One tenant-wide SPFx package and one Entra SPA app serve every site. Each page stores only the agent's connection string.</t>
  </si>
  <si>
    <t>Agent A answered every shared tester on every site they could open (8 of 8 runs across Sites A, B and C).</t>
  </si>
  <si>
    <t>TC-11, TC-12, TC-05</t>
  </si>
  <si>
    <t>UC-02</t>
  </si>
  <si>
    <t>Only approved people can chat</t>
  </si>
  <si>
    <t>HR shares the HR agent with the HR team. Anyone else who opens the page is refused, on every site.</t>
  </si>
  <si>
    <t>Copilot Studio sharing (End user access) is enforced on every Agents SDK call. Use Entra security groups in production.</t>
  </si>
  <si>
    <t>Unshared users got You don't have access to talk to this bot on every site. Revoking and re-sharing took effect on the next page load.</t>
  </si>
  <si>
    <t>TC-06, TC-07, TC-08, TC-09</t>
  </si>
  <si>
    <t>UC-03</t>
  </si>
  <si>
    <t>The agent greets employees by name and can use their identity in topics, for example to look up their own requests.</t>
  </si>
  <si>
    <t>With Authenticate with Microsoft, Copilot Studio receives the signed-in user, so System.User.* variables are filled in.</t>
  </si>
  <si>
    <t>Every greeting used the tester's name (Hello Agents SDK User A!). The web part footer shows the signed-in account.</t>
  </si>
  <si>
    <t>UC-04</t>
  </si>
  <si>
    <t>Single sign-on, also with MFA</t>
  </si>
  <si>
    <t>People already signed in to SharePoint start chatting without another prompt. If the browser blocks silent sign-in, one click fixes it.</t>
  </si>
  <si>
    <t>MSAL acquireTokenSilent, then ssoSilent with the SharePoint user as login hint. Fallback: Sign in with Microsoft popup; one sign-in serves every agent on the page.</t>
  </si>
  <si>
    <t>24 of 24 Agents SDK sessions signed in silently. With silent SSO blocked, one click on the sign-in button led to an answer in about 20 s.</t>
  </si>
  <si>
    <t>TC-01, TC-03</t>
  </si>
  <si>
    <t>UC-05</t>
  </si>
  <si>
    <t>Several agents on one page, or one agent per site</t>
  </si>
  <si>
    <t>A hub page shows an HR agent and an IT agent side by side; each department site shows its own agent.</t>
  </si>
  <si>
    <t>Every web part instance has its own connection string and conversation.</t>
  </si>
  <si>
    <t>Each test page hosted three agent web parts with independent results.</t>
  </si>
  <si>
    <t>UC-06</t>
  </si>
  <si>
    <t>No host site to open up</t>
  </si>
  <si>
    <t>A person may use the agent but must not see the agent owner's site. They still chat from their own site.</t>
  </si>
  <si>
    <t>The web part calls Copilot Studio directly - there is no .agent file or host site in the path.</t>
  </si>
  <si>
    <t>Shared User C with no access to Site A chatted from Site B. The Agent link (SharePoint channel) blocked the same user.</t>
  </si>
  <si>
    <t>TC-13, TC-10</t>
  </si>
  <si>
    <t>UC-07</t>
  </si>
  <si>
    <t>Employees without Microsoft 365 Copilot</t>
  </si>
  <si>
    <t>Employees without a Microsoft 365 Copilot license use the agent; usage is billed to Copilot Studio capacity.</t>
  </si>
  <si>
    <t>Standard-harness agents reached through the Agents SDK consume the tenant's Copilot Studio capacity (Copilot Credits).</t>
  </si>
  <si>
    <t>Every test user had Microsoft 365 E5 (no Teams) only - no Microsoft 365 Copilot or Copilot Studio license.</t>
  </si>
  <si>
    <t>TC-16, TC-17</t>
  </si>
  <si>
    <t>UC-08</t>
  </si>
  <si>
    <t>Never reachable anonymously</t>
  </si>
  <si>
    <t>Security requires that the agent cannot be used without an Entra sign-in, even if a URL leaks.</t>
  </si>
  <si>
    <t>Agents SDK endpoints accept only user tokens for CopilotStudio.Copilots.Invoke.</t>
  </si>
  <si>
    <t>Anonymous calls to both connection strings returned HTTP 401 (re-checked on 7 Oct 2026). The hosted embed of the GitHub Copilot harness agent did not enforce sign-in.</t>
  </si>
  <si>
    <t>TC-04, TC-19</t>
  </si>
  <si>
    <t>UC-09</t>
  </si>
  <si>
    <t>Update once, every site follows</t>
  </si>
  <si>
    <t>IT ships a new web part version once and every site gets it; makers publish agent changes without touching pages.</t>
  </si>
  <si>
    <t>Tenant app catalog with Enable this app and add it to all sites; agent changes go live when the agent is published.</t>
  </si>
  <si>
    <t>Package 1.0.1.0 -&gt; 1.0.3.0 was rolled out tenant-wide without editing a page; the regression run on Site A passed.</t>
  </si>
  <si>
    <t>TC-20, TC-21</t>
  </si>
  <si>
    <t>UC-10</t>
  </si>
  <si>
    <t>Answers that respect SharePoint permissions</t>
  </si>
  <si>
    <t>To validate</t>
  </si>
  <si>
    <t>The agent answers from policy documents in SharePoint and only uses documents the user can read.</t>
  </si>
  <si>
    <t>SharePoint knowledge with Microsoft authentication runs generative answers on behalf of the signed-in user (documented for Teams, Power Apps and Microsoft 365 Copilot).</t>
  </si>
  <si>
    <t>Not tested through the Agents SDK in this engagement - validate before relying on it.</t>
  </si>
  <si>
    <t>UC-11</t>
  </si>
  <si>
    <t>Agent that knows the page it is on</t>
  </si>
  <si>
    <t>By design - not tested here</t>
  </si>
  <si>
    <t>On a project site the agent already knows the project and tailors its answers.</t>
  </si>
  <si>
    <t>Post a custom event with site/page context after the first agent message and read it in an OnEventActivity topic (Microsoft Learn pattern). Needs a small web part extension.</t>
  </si>
  <si>
    <t>Not implemented in this web part yet.</t>
  </si>
  <si>
    <t>UC-12</t>
  </si>
  <si>
    <t>Same agent in other web apps</t>
  </si>
  <si>
    <t>The agent is also embedded in a line-of-business portal or a native app with the same sign-in.</t>
  </si>
  <si>
    <t>Copilot Studio client library for JavaScript, .NET or Python with the same connection string and a user token (service principal tokens are not supported).</t>
  </si>
  <si>
    <t>Integrate with web or native apps (https://learn.microsoft.com/microsoft-copilot-studio/publication-integrate-web-or-native-app-m365-agents-sdk) - not tested here.</t>
  </si>
  <si>
    <t>-</t>
  </si>
  <si>
    <t>GitHub Copilot harness agents through the Agents SDK</t>
  </si>
  <si>
    <t>Not supported</t>
  </si>
  <si>
    <t>Copilot Studio replies This action doesn't support agents built with the GitHub Copilot harness. - verified for every user including the owner. Build SharePoint-facing agents on the standard harness.</t>
  </si>
  <si>
    <t>SPFx built-in token provider (AadTokenProvider)</t>
  </si>
  <si>
    <t>Cannot obtain CopilotStudio.Copilots.Invoke (sp-dev-docs #10775 (https://github.com/SharePoint/sp-dev-docs/issues/10775)). The web part uses MSAL.js with its own SPA app instead.</t>
  </si>
  <si>
    <t>App-only (service principal) tokens</t>
  </si>
  <si>
    <t>Not supported by the Agents SDK client (Microsoft Learn). Use Direct Line for server-to-server scenarios.</t>
  </si>
  <si>
    <t>Hosted web chat embed as an access boundary</t>
  </si>
  <si>
    <t>Copilot Studio offers the embed code only for agents without authentication. The GitHub Copilot harness embed answered unshared and signed-out users in this test.</t>
  </si>
  <si>
    <t>Test setup used in the demo tenant</t>
  </si>
  <si>
    <t>Persona</t>
  </si>
  <si>
    <t>Agent sharing</t>
  </si>
  <si>
    <t>Site A</t>
  </si>
  <si>
    <t>Site B</t>
  </si>
  <si>
    <t>Site C</t>
  </si>
  <si>
    <t>User A</t>
  </si>
  <si>
    <t>Agent A + Agent B</t>
  </si>
  <si>
    <t>Visitor</t>
  </si>
  <si>
    <t>Member</t>
  </si>
  <si>
    <t>Owner</t>
  </si>
  <si>
    <t>User B</t>
  </si>
  <si>
    <t>Agent A</t>
  </si>
  <si>
    <t>No access</t>
  </si>
  <si>
    <t>User C</t>
  </si>
  <si>
    <t>Agent B</t>
  </si>
  <si>
    <t>User D</t>
  </si>
  <si>
    <t>None</t>
  </si>
  <si>
    <t>MarioR (maker)</t>
  </si>
  <si>
    <t>Owner of both</t>
  </si>
  <si>
    <t>Agent A: standard harness, Authenticate with Microsoft, shared with User A and User B.</t>
  </si>
  <si>
    <t>Agent B (Weather): GitHub Copilot harness, Authenticate with Microsoft, shared with User A and User C.</t>
  </si>
  <si>
    <t>Each site page hosts Agent A (Agents SDK), Agent B (Agents SDK) and Agent B (hosted embed, comparison).</t>
  </si>
  <si>
    <t>Test users: Microsoft 365 E5 (no Teams), no Microsoft 365 Copilot or Copilot Studio license, MFA with an authenticator app.</t>
  </si>
  <si>
    <t>Web part package 1.0.3.0; SPFx 1.21.1, @microsoft/agents-copilotstudio-client 1.9.1, MSAL.js 4.30, Bot Framework Web Chat 4.19.1.</t>
  </si>
  <si>
    <t>Repository: https://github.com/patmeh1/copilot-studio-agents-sdk-sharepoint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</si>
</sst>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b/>
      <sz val="12"/>
      <name val="Arial"/>
    </font>
    <font>
      <b/>
      <sz val="14"/>
      <name val="Arial"/>
    </font>
    <font>
      <sz val="10"/>
      <color rgb="FF5C5C5C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2B2A29"/>
      </patternFill>
    </fill>
    <fill>
      <patternFill patternType="solid">
        <fgColor rgb="FFFFF8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6" fillId="4" borderId="1" xfId="0" applyFont="1" applyFill="1" applyBorder="1"/>
    <xf numFmtId="164" fontId="2" fillId="0" borderId="1" xfId="0" applyNumberFormat="1" applyFont="1" applyBorder="1"/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10">
    <dxf>
      <fill>
        <patternFill patternType="solid">
          <fgColor rgb="FFFDF0D8"/>
        </patternFill>
      </fill>
    </dxf>
    <dxf>
      <fill>
        <patternFill patternType="solid">
          <fgColor rgb="FFFBE5E5"/>
        </patternFill>
      </fill>
    </dxf>
    <dxf>
      <fill>
        <patternFill patternType="solid">
          <fgColor rgb="FFFDF0D8"/>
        </patternFill>
      </fill>
    </dxf>
    <dxf>
      <fill>
        <patternFill patternType="solid">
          <fgColor rgb="FFFBE5E5"/>
        </patternFill>
      </fill>
    </dxf>
    <dxf>
      <fill>
        <patternFill patternType="solid">
          <fgColor rgb="FFE3F4E8"/>
        </patternFill>
      </fill>
    </dxf>
    <dxf>
      <fill>
        <patternFill patternType="solid">
          <fgColor rgb="FFFDF0D8"/>
        </patternFill>
      </fill>
    </dxf>
    <dxf>
      <fill>
        <patternFill patternType="solid">
          <fgColor rgb="FFFBE5E5"/>
        </patternFill>
      </fill>
    </dxf>
    <dxf>
      <fill>
        <patternFill patternType="solid">
          <fgColor rgb="FFFDF0D8"/>
        </patternFill>
      </fill>
    </dxf>
    <dxf>
      <fill>
        <patternFill patternType="solid">
          <fgColor rgb="FFFBE5E5"/>
        </patternFill>
      </fill>
    </dxf>
    <dxf>
      <fill>
        <patternFill patternType="solid">
          <fgColor rgb="FFE3F4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abSelected="1" workbookViewId="0"/>
  </sheetViews>
  <sheetFormatPr defaultRowHeight="14.5" x14ac:dyDescent="0.35"/>
  <cols>
    <col min="1" max="1" width="30" customWidth="1"/>
    <col min="2" max="7" width="15" customWidth="1"/>
  </cols>
  <sheetData>
    <row r="1" spans="1:7" ht="18" x14ac:dyDescent="0.4">
      <c r="A1" s="1" t="s">
        <v>0</v>
      </c>
    </row>
    <row r="2" spans="1:7" ht="30" customHeight="1" x14ac:dyDescent="0.35">
      <c r="A2" s="11" t="s">
        <v>1</v>
      </c>
      <c r="B2" s="12"/>
      <c r="C2" s="12"/>
      <c r="D2" s="12"/>
      <c r="E2" s="12"/>
      <c r="F2" s="12"/>
      <c r="G2" s="12"/>
    </row>
    <row r="4" spans="1:7" ht="30" customHeight="1" x14ac:dyDescent="0.3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35">
      <c r="A5" s="3" t="s">
        <v>9</v>
      </c>
      <c r="B5" s="3">
        <f>COUNTIF('Test scenarios'!$B$2:$B$200,A5)</f>
        <v>4</v>
      </c>
      <c r="C5" s="3">
        <f>COUNTIFS('Test scenarios'!$B$2:$B$200,A5,'Test scenarios'!$I$2:$I$200,"Pass")</f>
        <v>4</v>
      </c>
      <c r="D5" s="3">
        <f>COUNTIFS('Test scenarios'!$B$2:$B$200,A5,'Test scenarios'!$I$2:$I$200,"Confirmed limitation")+COUNTIFS('Test scenarios'!$B$2:$B$200,A5,'Test scenarios'!$I$2:$I$200,"Security finding")</f>
        <v>0</v>
      </c>
      <c r="E5" s="3">
        <f>COUNTIFS('Test scenarios'!$B$2:$B$200,A5,'Test scenarios'!$I$2:$I$200,"Not run")</f>
        <v>0</v>
      </c>
      <c r="F5" s="3">
        <f>COUNTIFS('Test scenarios'!$B$2:$B$200,A5,'Test scenarios'!$L$2:$L$200,"Pass")</f>
        <v>0</v>
      </c>
      <c r="G5" s="3">
        <f>COUNTIFS('Test scenarios'!$B$2:$B$200,A5,'Test scenarios'!$L$2:$L$200,"Fail")</f>
        <v>0</v>
      </c>
    </row>
    <row r="6" spans="1:7" x14ac:dyDescent="0.35">
      <c r="A6" s="3" t="s">
        <v>10</v>
      </c>
      <c r="B6" s="3">
        <f>COUNTIF('Test scenarios'!$B$2:$B$200,A6)</f>
        <v>6</v>
      </c>
      <c r="C6" s="3">
        <f>COUNTIFS('Test scenarios'!$B$2:$B$200,A6,'Test scenarios'!$I$2:$I$200,"Pass")</f>
        <v>5</v>
      </c>
      <c r="D6" s="3">
        <f>COUNTIFS('Test scenarios'!$B$2:$B$200,A6,'Test scenarios'!$I$2:$I$200,"Confirmed limitation")+COUNTIFS('Test scenarios'!$B$2:$B$200,A6,'Test scenarios'!$I$2:$I$200,"Security finding")</f>
        <v>0</v>
      </c>
      <c r="E6" s="3">
        <f>COUNTIFS('Test scenarios'!$B$2:$B$200,A6,'Test scenarios'!$I$2:$I$200,"Not run")</f>
        <v>1</v>
      </c>
      <c r="F6" s="3">
        <f>COUNTIFS('Test scenarios'!$B$2:$B$200,A6,'Test scenarios'!$L$2:$L$200,"Pass")</f>
        <v>0</v>
      </c>
      <c r="G6" s="3">
        <f>COUNTIFS('Test scenarios'!$B$2:$B$200,A6,'Test scenarios'!$L$2:$L$200,"Fail")</f>
        <v>0</v>
      </c>
    </row>
    <row r="7" spans="1:7" x14ac:dyDescent="0.35">
      <c r="A7" s="3" t="s">
        <v>11</v>
      </c>
      <c r="B7" s="3">
        <f>COUNTIF('Test scenarios'!$B$2:$B$200,A7)</f>
        <v>5</v>
      </c>
      <c r="C7" s="3">
        <f>COUNTIFS('Test scenarios'!$B$2:$B$200,A7,'Test scenarios'!$I$2:$I$200,"Pass")</f>
        <v>4</v>
      </c>
      <c r="D7" s="3">
        <f>COUNTIFS('Test scenarios'!$B$2:$B$200,A7,'Test scenarios'!$I$2:$I$200,"Confirmed limitation")+COUNTIFS('Test scenarios'!$B$2:$B$200,A7,'Test scenarios'!$I$2:$I$200,"Security finding")</f>
        <v>0</v>
      </c>
      <c r="E7" s="3">
        <f>COUNTIFS('Test scenarios'!$B$2:$B$200,A7,'Test scenarios'!$I$2:$I$200,"Not run")</f>
        <v>1</v>
      </c>
      <c r="F7" s="3">
        <f>COUNTIFS('Test scenarios'!$B$2:$B$200,A7,'Test scenarios'!$L$2:$L$200,"Pass")</f>
        <v>0</v>
      </c>
      <c r="G7" s="3">
        <f>COUNTIFS('Test scenarios'!$B$2:$B$200,A7,'Test scenarios'!$L$2:$L$200,"Fail")</f>
        <v>0</v>
      </c>
    </row>
    <row r="8" spans="1:7" x14ac:dyDescent="0.35">
      <c r="A8" s="3" t="s">
        <v>12</v>
      </c>
      <c r="B8" s="3">
        <f>COUNTIF('Test scenarios'!$B$2:$B$200,A8)</f>
        <v>2</v>
      </c>
      <c r="C8" s="3">
        <f>COUNTIFS('Test scenarios'!$B$2:$B$200,A8,'Test scenarios'!$I$2:$I$200,"Pass")</f>
        <v>1</v>
      </c>
      <c r="D8" s="3">
        <f>COUNTIFS('Test scenarios'!$B$2:$B$200,A8,'Test scenarios'!$I$2:$I$200,"Confirmed limitation")+COUNTIFS('Test scenarios'!$B$2:$B$200,A8,'Test scenarios'!$I$2:$I$200,"Security finding")</f>
        <v>0</v>
      </c>
      <c r="E8" s="3">
        <f>COUNTIFS('Test scenarios'!$B$2:$B$200,A8,'Test scenarios'!$I$2:$I$200,"Not run")</f>
        <v>1</v>
      </c>
      <c r="F8" s="3">
        <f>COUNTIFS('Test scenarios'!$B$2:$B$200,A8,'Test scenarios'!$L$2:$L$200,"Pass")</f>
        <v>0</v>
      </c>
      <c r="G8" s="3">
        <f>COUNTIFS('Test scenarios'!$B$2:$B$200,A8,'Test scenarios'!$L$2:$L$200,"Fail")</f>
        <v>0</v>
      </c>
    </row>
    <row r="9" spans="1:7" x14ac:dyDescent="0.35">
      <c r="A9" s="3" t="s">
        <v>13</v>
      </c>
      <c r="B9" s="3">
        <f>COUNTIF('Test scenarios'!$B$2:$B$200,A9)</f>
        <v>2</v>
      </c>
      <c r="C9" s="3">
        <f>COUNTIFS('Test scenarios'!$B$2:$B$200,A9,'Test scenarios'!$I$2:$I$200,"Pass")</f>
        <v>0</v>
      </c>
      <c r="D9" s="3">
        <f>COUNTIFS('Test scenarios'!$B$2:$B$200,A9,'Test scenarios'!$I$2:$I$200,"Confirmed limitation")+COUNTIFS('Test scenarios'!$B$2:$B$200,A9,'Test scenarios'!$I$2:$I$200,"Security finding")</f>
        <v>2</v>
      </c>
      <c r="E9" s="3">
        <f>COUNTIFS('Test scenarios'!$B$2:$B$200,A9,'Test scenarios'!$I$2:$I$200,"Not run")</f>
        <v>0</v>
      </c>
      <c r="F9" s="3">
        <f>COUNTIFS('Test scenarios'!$B$2:$B$200,A9,'Test scenarios'!$L$2:$L$200,"Pass")</f>
        <v>0</v>
      </c>
      <c r="G9" s="3">
        <f>COUNTIFS('Test scenarios'!$B$2:$B$200,A9,'Test scenarios'!$L$2:$L$200,"Fail")</f>
        <v>0</v>
      </c>
    </row>
    <row r="10" spans="1:7" x14ac:dyDescent="0.35">
      <c r="A10" s="3" t="s">
        <v>14</v>
      </c>
      <c r="B10" s="3">
        <f>COUNTIF('Test scenarios'!$B$2:$B$200,A10)</f>
        <v>4</v>
      </c>
      <c r="C10" s="3">
        <f>COUNTIFS('Test scenarios'!$B$2:$B$200,A10,'Test scenarios'!$I$2:$I$200,"Pass")</f>
        <v>2</v>
      </c>
      <c r="D10" s="3">
        <f>COUNTIFS('Test scenarios'!$B$2:$B$200,A10,'Test scenarios'!$I$2:$I$200,"Confirmed limitation")+COUNTIFS('Test scenarios'!$B$2:$B$200,A10,'Test scenarios'!$I$2:$I$200,"Security finding")</f>
        <v>0</v>
      </c>
      <c r="E10" s="3">
        <f>COUNTIFS('Test scenarios'!$B$2:$B$200,A10,'Test scenarios'!$I$2:$I$200,"Not run")</f>
        <v>2</v>
      </c>
      <c r="F10" s="3">
        <f>COUNTIFS('Test scenarios'!$B$2:$B$200,A10,'Test scenarios'!$L$2:$L$200,"Pass")</f>
        <v>0</v>
      </c>
      <c r="G10" s="3">
        <f>COUNTIFS('Test scenarios'!$B$2:$B$200,A10,'Test scenarios'!$L$2:$L$200,"Fail")</f>
        <v>0</v>
      </c>
    </row>
    <row r="11" spans="1:7" x14ac:dyDescent="0.35">
      <c r="A11" s="3" t="s">
        <v>15</v>
      </c>
      <c r="B11" s="3">
        <f>COUNTIF('Test scenarios'!$B$2:$B$200,A11)</f>
        <v>4</v>
      </c>
      <c r="C11" s="3">
        <f>COUNTIFS('Test scenarios'!$B$2:$B$200,A11,'Test scenarios'!$I$2:$I$200,"Pass")</f>
        <v>0</v>
      </c>
      <c r="D11" s="3">
        <f>COUNTIFS('Test scenarios'!$B$2:$B$200,A11,'Test scenarios'!$I$2:$I$200,"Confirmed limitation")+COUNTIFS('Test scenarios'!$B$2:$B$200,A11,'Test scenarios'!$I$2:$I$200,"Security finding")</f>
        <v>0</v>
      </c>
      <c r="E11" s="3">
        <f>COUNTIFS('Test scenarios'!$B$2:$B$200,A11,'Test scenarios'!$I$2:$I$200,"Not run")</f>
        <v>4</v>
      </c>
      <c r="F11" s="3">
        <f>COUNTIFS('Test scenarios'!$B$2:$B$200,A11,'Test scenarios'!$L$2:$L$200,"Pass")</f>
        <v>0</v>
      </c>
      <c r="G11" s="3">
        <f>COUNTIFS('Test scenarios'!$B$2:$B$200,A11,'Test scenarios'!$L$2:$L$200,"Fail")</f>
        <v>0</v>
      </c>
    </row>
    <row r="12" spans="1:7" x14ac:dyDescent="0.35">
      <c r="A12" s="4" t="s">
        <v>16</v>
      </c>
      <c r="B12" s="4">
        <f t="shared" ref="B12:G12" si="0">SUM(B5:B11)</f>
        <v>27</v>
      </c>
      <c r="C12" s="4">
        <f t="shared" si="0"/>
        <v>16</v>
      </c>
      <c r="D12" s="4">
        <f t="shared" si="0"/>
        <v>2</v>
      </c>
      <c r="E12" s="4">
        <f t="shared" si="0"/>
        <v>9</v>
      </c>
      <c r="F12" s="4">
        <f t="shared" si="0"/>
        <v>0</v>
      </c>
      <c r="G12" s="4">
        <f t="shared" si="0"/>
        <v>0</v>
      </c>
    </row>
    <row r="14" spans="1:7" x14ac:dyDescent="0.35">
      <c r="A14" s="2" t="s">
        <v>17</v>
      </c>
      <c r="B14" s="2" t="s">
        <v>18</v>
      </c>
    </row>
    <row r="15" spans="1:7" x14ac:dyDescent="0.35">
      <c r="A15" s="3" t="s">
        <v>19</v>
      </c>
      <c r="B15" s="3">
        <f>COUNTA('Test scenarios'!$L$2:$L$200)</f>
        <v>0</v>
      </c>
    </row>
    <row r="16" spans="1:7" x14ac:dyDescent="0.35">
      <c r="A16" s="3" t="s">
        <v>20</v>
      </c>
      <c r="B16" s="3">
        <f>COUNTIF('Test scenarios'!$L$2:$L$200,"Pass")</f>
        <v>0</v>
      </c>
    </row>
    <row r="17" spans="1:2" x14ac:dyDescent="0.35">
      <c r="A17" s="3" t="s">
        <v>21</v>
      </c>
      <c r="B17" s="3">
        <f>COUNTIF('Test scenarios'!$L$2:$L$200,"Fail")</f>
        <v>0</v>
      </c>
    </row>
    <row r="18" spans="1:2" x14ac:dyDescent="0.35">
      <c r="A18" s="3" t="s">
        <v>22</v>
      </c>
      <c r="B18" s="3">
        <f>COUNTIF('Test scenarios'!$C$2:$C$200,"P1")</f>
        <v>11</v>
      </c>
    </row>
    <row r="19" spans="1:2" x14ac:dyDescent="0.35">
      <c r="A19" s="3" t="s">
        <v>23</v>
      </c>
      <c r="B19" s="3">
        <f>COUNTIFS('Test scenarios'!$C$2:$C$200,"P1",'Test scenarios'!$L$2:$L$200,"Pass")</f>
        <v>0</v>
      </c>
    </row>
    <row r="20" spans="1:2" x14ac:dyDescent="0.35">
      <c r="A20" s="3" t="s">
        <v>24</v>
      </c>
      <c r="B20" s="5">
        <f>IFERROR(B19/B18,0)</f>
        <v>0</v>
      </c>
    </row>
    <row r="22" spans="1:2" x14ac:dyDescent="0.35">
      <c r="A22" s="6" t="s">
        <v>25</v>
      </c>
    </row>
  </sheetData>
  <mergeCells count="1">
    <mergeCell ref="A2:G2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8" customWidth="1"/>
    <col min="2" max="2" width="18" customWidth="1"/>
    <col min="3" max="3" width="8" customWidth="1"/>
    <col min="4" max="4" width="34" customWidth="1"/>
    <col min="5" max="5" width="38" customWidth="1"/>
    <col min="6" max="6" width="44" customWidth="1"/>
    <col min="7" max="7" width="40" customWidth="1"/>
    <col min="8" max="8" width="48" customWidth="1"/>
    <col min="9" max="9" width="16" customWidth="1"/>
    <col min="10" max="10" width="20" customWidth="1"/>
    <col min="11" max="11" width="34" customWidth="1"/>
    <col min="12" max="12" width="12" customWidth="1"/>
    <col min="13" max="13" width="14" customWidth="1"/>
    <col min="14" max="14" width="12" customWidth="1"/>
    <col min="15" max="15" width="30" customWidth="1"/>
  </cols>
  <sheetData>
    <row r="1" spans="1:15" ht="30" customHeight="1" x14ac:dyDescent="0.35">
      <c r="A1" s="2" t="s">
        <v>26</v>
      </c>
      <c r="B1" s="2" t="s">
        <v>2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35</v>
      </c>
      <c r="L1" s="2" t="s">
        <v>36</v>
      </c>
      <c r="M1" s="2" t="s">
        <v>37</v>
      </c>
      <c r="N1" s="2" t="s">
        <v>38</v>
      </c>
      <c r="O1" s="2" t="s">
        <v>39</v>
      </c>
    </row>
    <row r="2" spans="1:15" ht="43.25" customHeight="1" x14ac:dyDescent="0.35">
      <c r="A2" s="7" t="s">
        <v>40</v>
      </c>
      <c r="B2" s="7" t="s">
        <v>9</v>
      </c>
      <c r="C2" s="7" t="s">
        <v>41</v>
      </c>
      <c r="D2" s="7" t="s">
        <v>42</v>
      </c>
      <c r="E2" s="7" t="s">
        <v>43</v>
      </c>
      <c r="F2" s="7" t="s">
        <v>44</v>
      </c>
      <c r="G2" s="7" t="s">
        <v>45</v>
      </c>
      <c r="H2" s="7" t="s">
        <v>46</v>
      </c>
      <c r="I2" s="7" t="s">
        <v>47</v>
      </c>
      <c r="J2" s="7" t="s">
        <v>48</v>
      </c>
      <c r="K2" s="7" t="s">
        <v>49</v>
      </c>
      <c r="L2" s="8"/>
      <c r="M2" s="8"/>
      <c r="N2" s="8"/>
      <c r="O2" s="8"/>
    </row>
    <row r="3" spans="1:15" ht="30.5" customHeight="1" x14ac:dyDescent="0.35">
      <c r="A3" s="7" t="s">
        <v>50</v>
      </c>
      <c r="B3" s="7" t="s">
        <v>9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  <c r="H3" s="7" t="s">
        <v>56</v>
      </c>
      <c r="I3" s="7" t="s">
        <v>47</v>
      </c>
      <c r="J3" s="7" t="s">
        <v>48</v>
      </c>
      <c r="K3" s="7" t="s">
        <v>57</v>
      </c>
      <c r="L3" s="8"/>
      <c r="M3" s="8"/>
      <c r="N3" s="8"/>
      <c r="O3" s="8"/>
    </row>
    <row r="4" spans="1:15" ht="94.25" customHeight="1" x14ac:dyDescent="0.35">
      <c r="A4" s="7" t="s">
        <v>58</v>
      </c>
      <c r="B4" s="7" t="s">
        <v>9</v>
      </c>
      <c r="C4" s="7" t="s">
        <v>41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47</v>
      </c>
      <c r="J4" s="7" t="s">
        <v>64</v>
      </c>
      <c r="K4" s="7" t="s">
        <v>65</v>
      </c>
      <c r="L4" s="8"/>
      <c r="M4" s="8"/>
      <c r="N4" s="8"/>
      <c r="O4" s="8"/>
    </row>
    <row r="5" spans="1:15" ht="43.25" customHeight="1" x14ac:dyDescent="0.35">
      <c r="A5" s="7" t="s">
        <v>66</v>
      </c>
      <c r="B5" s="7" t="s">
        <v>9</v>
      </c>
      <c r="C5" s="7" t="s">
        <v>41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  <c r="I5" s="7" t="s">
        <v>47</v>
      </c>
      <c r="J5" s="7" t="s">
        <v>72</v>
      </c>
      <c r="K5" s="7"/>
      <c r="L5" s="8"/>
      <c r="M5" s="8"/>
      <c r="N5" s="8"/>
      <c r="O5" s="8"/>
    </row>
    <row r="6" spans="1:15" ht="43.25" customHeight="1" x14ac:dyDescent="0.35">
      <c r="A6" s="7" t="s">
        <v>73</v>
      </c>
      <c r="B6" s="7" t="s">
        <v>10</v>
      </c>
      <c r="C6" s="7" t="s">
        <v>41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  <c r="I6" s="7" t="s">
        <v>47</v>
      </c>
      <c r="J6" s="7" t="s">
        <v>48</v>
      </c>
      <c r="K6" s="7" t="s">
        <v>79</v>
      </c>
      <c r="L6" s="8"/>
      <c r="M6" s="8"/>
      <c r="N6" s="8"/>
      <c r="O6" s="8"/>
    </row>
    <row r="7" spans="1:15" ht="30.5" customHeight="1" x14ac:dyDescent="0.35">
      <c r="A7" s="7" t="s">
        <v>80</v>
      </c>
      <c r="B7" s="7" t="s">
        <v>10</v>
      </c>
      <c r="C7" s="7" t="s">
        <v>41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85</v>
      </c>
      <c r="I7" s="7" t="s">
        <v>47</v>
      </c>
      <c r="J7" s="7" t="s">
        <v>48</v>
      </c>
      <c r="K7" s="7" t="s">
        <v>86</v>
      </c>
      <c r="L7" s="8"/>
      <c r="M7" s="8"/>
      <c r="N7" s="8"/>
      <c r="O7" s="8"/>
    </row>
    <row r="8" spans="1:15" ht="43.25" customHeight="1" x14ac:dyDescent="0.35">
      <c r="A8" s="7" t="s">
        <v>87</v>
      </c>
      <c r="B8" s="7" t="s">
        <v>10</v>
      </c>
      <c r="C8" s="7" t="s">
        <v>41</v>
      </c>
      <c r="D8" s="7" t="s">
        <v>88</v>
      </c>
      <c r="E8" s="7" t="s">
        <v>89</v>
      </c>
      <c r="F8" s="7" t="s">
        <v>90</v>
      </c>
      <c r="G8" s="7" t="s">
        <v>91</v>
      </c>
      <c r="H8" s="7" t="s">
        <v>92</v>
      </c>
      <c r="I8" s="7" t="s">
        <v>47</v>
      </c>
      <c r="J8" s="7" t="s">
        <v>93</v>
      </c>
      <c r="K8" s="7" t="s">
        <v>94</v>
      </c>
      <c r="L8" s="8"/>
      <c r="M8" s="8"/>
      <c r="N8" s="8"/>
      <c r="O8" s="8"/>
    </row>
    <row r="9" spans="1:15" ht="30.5" customHeight="1" x14ac:dyDescent="0.35">
      <c r="A9" s="7" t="s">
        <v>95</v>
      </c>
      <c r="B9" s="7" t="s">
        <v>10</v>
      </c>
      <c r="C9" s="7" t="s">
        <v>51</v>
      </c>
      <c r="D9" s="7" t="s">
        <v>96</v>
      </c>
      <c r="E9" s="7" t="s">
        <v>97</v>
      </c>
      <c r="F9" s="7" t="s">
        <v>98</v>
      </c>
      <c r="G9" s="7" t="s">
        <v>99</v>
      </c>
      <c r="H9" s="7" t="s">
        <v>100</v>
      </c>
      <c r="I9" s="7" t="s">
        <v>47</v>
      </c>
      <c r="J9" s="7" t="s">
        <v>93</v>
      </c>
      <c r="K9" s="7" t="s">
        <v>101</v>
      </c>
      <c r="L9" s="8"/>
      <c r="M9" s="8"/>
      <c r="N9" s="8"/>
      <c r="O9" s="8"/>
    </row>
    <row r="10" spans="1:15" ht="43.25" customHeight="1" x14ac:dyDescent="0.35">
      <c r="A10" s="7" t="s">
        <v>102</v>
      </c>
      <c r="B10" s="7" t="s">
        <v>10</v>
      </c>
      <c r="C10" s="7" t="s">
        <v>41</v>
      </c>
      <c r="D10" s="7" t="s">
        <v>103</v>
      </c>
      <c r="E10" s="7" t="s">
        <v>104</v>
      </c>
      <c r="F10" s="7" t="s">
        <v>105</v>
      </c>
      <c r="G10" s="7" t="s">
        <v>106</v>
      </c>
      <c r="H10" s="7" t="s">
        <v>107</v>
      </c>
      <c r="I10" s="7" t="s">
        <v>108</v>
      </c>
      <c r="J10" s="7" t="s">
        <v>109</v>
      </c>
      <c r="K10" s="7"/>
      <c r="L10" s="8"/>
      <c r="M10" s="8"/>
      <c r="N10" s="8"/>
      <c r="O10" s="8"/>
    </row>
    <row r="11" spans="1:15" ht="43.25" customHeight="1" x14ac:dyDescent="0.35">
      <c r="A11" s="7" t="s">
        <v>110</v>
      </c>
      <c r="B11" s="7" t="s">
        <v>10</v>
      </c>
      <c r="C11" s="7" t="s">
        <v>41</v>
      </c>
      <c r="D11" s="7" t="s">
        <v>111</v>
      </c>
      <c r="E11" s="7" t="s">
        <v>112</v>
      </c>
      <c r="F11" s="7" t="s">
        <v>113</v>
      </c>
      <c r="G11" s="7" t="s">
        <v>114</v>
      </c>
      <c r="H11" s="7" t="s">
        <v>115</v>
      </c>
      <c r="I11" s="7" t="s">
        <v>47</v>
      </c>
      <c r="J11" s="7" t="s">
        <v>48</v>
      </c>
      <c r="K11" s="7" t="s">
        <v>116</v>
      </c>
      <c r="L11" s="8"/>
      <c r="M11" s="8"/>
      <c r="N11" s="8"/>
      <c r="O11" s="8"/>
    </row>
    <row r="12" spans="1:15" ht="43.25" customHeight="1" x14ac:dyDescent="0.35">
      <c r="A12" s="7" t="s">
        <v>117</v>
      </c>
      <c r="B12" s="7" t="s">
        <v>11</v>
      </c>
      <c r="C12" s="7" t="s">
        <v>41</v>
      </c>
      <c r="D12" s="7" t="s">
        <v>118</v>
      </c>
      <c r="E12" s="7" t="s">
        <v>119</v>
      </c>
      <c r="F12" s="7" t="s">
        <v>120</v>
      </c>
      <c r="G12" s="7" t="s">
        <v>121</v>
      </c>
      <c r="H12" s="7" t="s">
        <v>122</v>
      </c>
      <c r="I12" s="7" t="s">
        <v>47</v>
      </c>
      <c r="J12" s="7" t="s">
        <v>48</v>
      </c>
      <c r="K12" s="7" t="s">
        <v>123</v>
      </c>
      <c r="L12" s="8"/>
      <c r="M12" s="8"/>
      <c r="N12" s="8"/>
      <c r="O12" s="8"/>
    </row>
    <row r="13" spans="1:15" ht="30.5" customHeight="1" x14ac:dyDescent="0.35">
      <c r="A13" s="7" t="s">
        <v>124</v>
      </c>
      <c r="B13" s="7" t="s">
        <v>11</v>
      </c>
      <c r="C13" s="7" t="s">
        <v>51</v>
      </c>
      <c r="D13" s="7" t="s">
        <v>125</v>
      </c>
      <c r="E13" s="7" t="s">
        <v>126</v>
      </c>
      <c r="F13" s="7" t="s">
        <v>127</v>
      </c>
      <c r="G13" s="7" t="s">
        <v>128</v>
      </c>
      <c r="H13" s="7" t="s">
        <v>129</v>
      </c>
      <c r="I13" s="7" t="s">
        <v>47</v>
      </c>
      <c r="J13" s="7" t="s">
        <v>48</v>
      </c>
      <c r="K13" s="7" t="s">
        <v>130</v>
      </c>
      <c r="L13" s="8"/>
      <c r="M13" s="8"/>
      <c r="N13" s="8"/>
      <c r="O13" s="8"/>
    </row>
    <row r="14" spans="1:15" ht="56" customHeight="1" x14ac:dyDescent="0.35">
      <c r="A14" s="7" t="s">
        <v>131</v>
      </c>
      <c r="B14" s="7" t="s">
        <v>11</v>
      </c>
      <c r="C14" s="7" t="s">
        <v>51</v>
      </c>
      <c r="D14" s="7" t="s">
        <v>132</v>
      </c>
      <c r="E14" s="7" t="s">
        <v>133</v>
      </c>
      <c r="F14" s="7" t="s">
        <v>134</v>
      </c>
      <c r="G14" s="7" t="s">
        <v>135</v>
      </c>
      <c r="H14" s="7" t="s">
        <v>136</v>
      </c>
      <c r="I14" s="7" t="s">
        <v>47</v>
      </c>
      <c r="J14" s="7" t="s">
        <v>48</v>
      </c>
      <c r="K14" s="7" t="s">
        <v>137</v>
      </c>
      <c r="L14" s="8"/>
      <c r="M14" s="8"/>
      <c r="N14" s="8"/>
      <c r="O14" s="8"/>
    </row>
    <row r="15" spans="1:15" ht="43.25" customHeight="1" x14ac:dyDescent="0.35">
      <c r="A15" s="7" t="s">
        <v>138</v>
      </c>
      <c r="B15" s="7" t="s">
        <v>11</v>
      </c>
      <c r="C15" s="7" t="s">
        <v>139</v>
      </c>
      <c r="D15" s="7" t="s">
        <v>140</v>
      </c>
      <c r="E15" s="7" t="s">
        <v>141</v>
      </c>
      <c r="F15" s="7" t="s">
        <v>142</v>
      </c>
      <c r="G15" s="7" t="s">
        <v>143</v>
      </c>
      <c r="H15" s="7" t="s">
        <v>144</v>
      </c>
      <c r="I15" s="7" t="s">
        <v>47</v>
      </c>
      <c r="J15" s="7" t="s">
        <v>48</v>
      </c>
      <c r="K15" s="7" t="s">
        <v>123</v>
      </c>
      <c r="L15" s="8"/>
      <c r="M15" s="8"/>
      <c r="N15" s="8"/>
      <c r="O15" s="8"/>
    </row>
    <row r="16" spans="1:15" ht="43.25" customHeight="1" x14ac:dyDescent="0.35">
      <c r="A16" s="7" t="s">
        <v>145</v>
      </c>
      <c r="B16" s="7" t="s">
        <v>11</v>
      </c>
      <c r="C16" s="7" t="s">
        <v>51</v>
      </c>
      <c r="D16" s="7" t="s">
        <v>146</v>
      </c>
      <c r="E16" s="7" t="s">
        <v>147</v>
      </c>
      <c r="F16" s="7" t="s">
        <v>148</v>
      </c>
      <c r="G16" s="7" t="s">
        <v>149</v>
      </c>
      <c r="H16" s="7" t="s">
        <v>150</v>
      </c>
      <c r="I16" s="7" t="s">
        <v>108</v>
      </c>
      <c r="J16" s="7" t="s">
        <v>151</v>
      </c>
      <c r="K16" s="7"/>
      <c r="L16" s="8"/>
      <c r="M16" s="8"/>
      <c r="N16" s="8"/>
      <c r="O16" s="8"/>
    </row>
    <row r="17" spans="1:15" ht="30.5" customHeight="1" x14ac:dyDescent="0.35">
      <c r="A17" s="7" t="s">
        <v>152</v>
      </c>
      <c r="B17" s="7" t="s">
        <v>12</v>
      </c>
      <c r="C17" s="7" t="s">
        <v>51</v>
      </c>
      <c r="D17" s="7" t="s">
        <v>153</v>
      </c>
      <c r="E17" s="7" t="s">
        <v>154</v>
      </c>
      <c r="F17" s="7" t="s">
        <v>155</v>
      </c>
      <c r="G17" s="7" t="s">
        <v>156</v>
      </c>
      <c r="H17" s="7" t="s">
        <v>157</v>
      </c>
      <c r="I17" s="7" t="s">
        <v>47</v>
      </c>
      <c r="J17" s="7" t="s">
        <v>48</v>
      </c>
      <c r="K17" s="7"/>
      <c r="L17" s="8"/>
      <c r="M17" s="8"/>
      <c r="N17" s="8"/>
      <c r="O17" s="8"/>
    </row>
    <row r="18" spans="1:15" ht="43.25" customHeight="1" x14ac:dyDescent="0.35">
      <c r="A18" s="7" t="s">
        <v>158</v>
      </c>
      <c r="B18" s="7" t="s">
        <v>12</v>
      </c>
      <c r="C18" s="7" t="s">
        <v>51</v>
      </c>
      <c r="D18" s="7" t="s">
        <v>159</v>
      </c>
      <c r="E18" s="7" t="s">
        <v>160</v>
      </c>
      <c r="F18" s="7" t="s">
        <v>161</v>
      </c>
      <c r="G18" s="7" t="s">
        <v>162</v>
      </c>
      <c r="H18" s="7" t="s">
        <v>163</v>
      </c>
      <c r="I18" s="7" t="s">
        <v>108</v>
      </c>
      <c r="J18" s="7" t="s">
        <v>151</v>
      </c>
      <c r="K18" s="7"/>
      <c r="L18" s="8"/>
      <c r="M18" s="8"/>
      <c r="N18" s="8"/>
      <c r="O18" s="8"/>
    </row>
    <row r="19" spans="1:15" ht="43.25" customHeight="1" x14ac:dyDescent="0.35">
      <c r="A19" s="7" t="s">
        <v>164</v>
      </c>
      <c r="B19" s="7" t="s">
        <v>13</v>
      </c>
      <c r="C19" s="7" t="s">
        <v>139</v>
      </c>
      <c r="D19" s="7" t="s">
        <v>165</v>
      </c>
      <c r="E19" s="7" t="s">
        <v>166</v>
      </c>
      <c r="F19" s="7" t="s">
        <v>167</v>
      </c>
      <c r="G19" s="7" t="s">
        <v>168</v>
      </c>
      <c r="H19" s="7" t="s">
        <v>169</v>
      </c>
      <c r="I19" s="7" t="s">
        <v>170</v>
      </c>
      <c r="J19" s="7" t="s">
        <v>48</v>
      </c>
      <c r="K19" s="7" t="s">
        <v>171</v>
      </c>
      <c r="L19" s="8"/>
      <c r="M19" s="8"/>
      <c r="N19" s="8"/>
      <c r="O19" s="8"/>
    </row>
    <row r="20" spans="1:15" ht="56" customHeight="1" x14ac:dyDescent="0.35">
      <c r="A20" s="7" t="s">
        <v>172</v>
      </c>
      <c r="B20" s="7" t="s">
        <v>13</v>
      </c>
      <c r="C20" s="7" t="s">
        <v>41</v>
      </c>
      <c r="D20" s="7" t="s">
        <v>173</v>
      </c>
      <c r="E20" s="7" t="s">
        <v>174</v>
      </c>
      <c r="F20" s="7" t="s">
        <v>175</v>
      </c>
      <c r="G20" s="7" t="s">
        <v>176</v>
      </c>
      <c r="H20" s="7" t="s">
        <v>177</v>
      </c>
      <c r="I20" s="7" t="s">
        <v>178</v>
      </c>
      <c r="J20" s="7" t="s">
        <v>48</v>
      </c>
      <c r="K20" s="7" t="s">
        <v>179</v>
      </c>
      <c r="L20" s="8"/>
      <c r="M20" s="8"/>
      <c r="N20" s="8"/>
      <c r="O20" s="8"/>
    </row>
    <row r="21" spans="1:15" ht="56" customHeight="1" x14ac:dyDescent="0.35">
      <c r="A21" s="7" t="s">
        <v>180</v>
      </c>
      <c r="B21" s="7" t="s">
        <v>14</v>
      </c>
      <c r="C21" s="7" t="s">
        <v>51</v>
      </c>
      <c r="D21" s="7" t="s">
        <v>181</v>
      </c>
      <c r="E21" s="7" t="s">
        <v>119</v>
      </c>
      <c r="F21" s="7" t="s">
        <v>182</v>
      </c>
      <c r="G21" s="7" t="s">
        <v>183</v>
      </c>
      <c r="H21" s="7" t="s">
        <v>184</v>
      </c>
      <c r="I21" s="7" t="s">
        <v>47</v>
      </c>
      <c r="J21" s="7" t="s">
        <v>185</v>
      </c>
      <c r="K21" s="7" t="s">
        <v>186</v>
      </c>
      <c r="L21" s="8"/>
      <c r="M21" s="8"/>
      <c r="N21" s="8"/>
      <c r="O21" s="8"/>
    </row>
    <row r="22" spans="1:15" ht="43.25" customHeight="1" x14ac:dyDescent="0.35">
      <c r="A22" s="7" t="s">
        <v>187</v>
      </c>
      <c r="B22" s="7" t="s">
        <v>14</v>
      </c>
      <c r="C22" s="7" t="s">
        <v>51</v>
      </c>
      <c r="D22" s="7" t="s">
        <v>188</v>
      </c>
      <c r="E22" s="7" t="s">
        <v>189</v>
      </c>
      <c r="F22" s="7" t="s">
        <v>190</v>
      </c>
      <c r="G22" s="7" t="s">
        <v>191</v>
      </c>
      <c r="H22" s="7" t="s">
        <v>163</v>
      </c>
      <c r="I22" s="7" t="s">
        <v>108</v>
      </c>
      <c r="J22" s="7" t="s">
        <v>151</v>
      </c>
      <c r="K22" s="7"/>
      <c r="L22" s="8"/>
      <c r="M22" s="8"/>
      <c r="N22" s="8"/>
      <c r="O22" s="8"/>
    </row>
    <row r="23" spans="1:15" ht="43.25" customHeight="1" x14ac:dyDescent="0.35">
      <c r="A23" s="7" t="s">
        <v>192</v>
      </c>
      <c r="B23" s="7" t="s">
        <v>14</v>
      </c>
      <c r="C23" s="7" t="s">
        <v>139</v>
      </c>
      <c r="D23" s="7" t="s">
        <v>193</v>
      </c>
      <c r="E23" s="7" t="s">
        <v>194</v>
      </c>
      <c r="F23" s="7" t="s">
        <v>195</v>
      </c>
      <c r="G23" s="7" t="s">
        <v>196</v>
      </c>
      <c r="H23" s="7" t="s">
        <v>197</v>
      </c>
      <c r="I23" s="7" t="s">
        <v>47</v>
      </c>
      <c r="J23" s="7" t="s">
        <v>64</v>
      </c>
      <c r="K23" s="7" t="s">
        <v>198</v>
      </c>
      <c r="L23" s="8"/>
      <c r="M23" s="8"/>
      <c r="N23" s="8"/>
      <c r="O23" s="8"/>
    </row>
    <row r="24" spans="1:15" ht="30.5" customHeight="1" x14ac:dyDescent="0.35">
      <c r="A24" s="7" t="s">
        <v>199</v>
      </c>
      <c r="B24" s="7" t="s">
        <v>14</v>
      </c>
      <c r="C24" s="7" t="s">
        <v>139</v>
      </c>
      <c r="D24" s="7" t="s">
        <v>200</v>
      </c>
      <c r="E24" s="7" t="s">
        <v>201</v>
      </c>
      <c r="F24" s="7" t="s">
        <v>202</v>
      </c>
      <c r="G24" s="7" t="s">
        <v>203</v>
      </c>
      <c r="H24" s="7" t="s">
        <v>204</v>
      </c>
      <c r="I24" s="7" t="s">
        <v>108</v>
      </c>
      <c r="J24" s="7" t="s">
        <v>151</v>
      </c>
      <c r="K24" s="7"/>
      <c r="L24" s="8"/>
      <c r="M24" s="8"/>
      <c r="N24" s="8"/>
      <c r="O24" s="8"/>
    </row>
    <row r="25" spans="1:15" ht="56" customHeight="1" x14ac:dyDescent="0.35">
      <c r="A25" s="7" t="s">
        <v>205</v>
      </c>
      <c r="B25" s="7" t="s">
        <v>15</v>
      </c>
      <c r="C25" s="7" t="s">
        <v>139</v>
      </c>
      <c r="D25" s="7" t="s">
        <v>206</v>
      </c>
      <c r="E25" s="7" t="s">
        <v>207</v>
      </c>
      <c r="F25" s="7" t="s">
        <v>142</v>
      </c>
      <c r="G25" s="7" t="s">
        <v>208</v>
      </c>
      <c r="H25" s="7" t="s">
        <v>163</v>
      </c>
      <c r="I25" s="7" t="s">
        <v>108</v>
      </c>
      <c r="J25" s="7" t="s">
        <v>151</v>
      </c>
      <c r="K25" s="7"/>
      <c r="L25" s="8"/>
      <c r="M25" s="8"/>
      <c r="N25" s="8"/>
      <c r="O25" s="8"/>
    </row>
    <row r="26" spans="1:15" ht="43.25" customHeight="1" x14ac:dyDescent="0.35">
      <c r="A26" s="7" t="s">
        <v>209</v>
      </c>
      <c r="B26" s="7" t="s">
        <v>15</v>
      </c>
      <c r="C26" s="7" t="s">
        <v>139</v>
      </c>
      <c r="D26" s="7" t="s">
        <v>210</v>
      </c>
      <c r="E26" s="7" t="s">
        <v>211</v>
      </c>
      <c r="F26" s="7" t="s">
        <v>212</v>
      </c>
      <c r="G26" s="7" t="s">
        <v>213</v>
      </c>
      <c r="H26" s="7" t="s">
        <v>214</v>
      </c>
      <c r="I26" s="7" t="s">
        <v>108</v>
      </c>
      <c r="J26" s="7" t="s">
        <v>151</v>
      </c>
      <c r="K26" s="7"/>
      <c r="L26" s="8"/>
      <c r="M26" s="8"/>
      <c r="N26" s="8"/>
      <c r="O26" s="8"/>
    </row>
    <row r="27" spans="1:15" ht="43.25" customHeight="1" x14ac:dyDescent="0.35">
      <c r="A27" s="7" t="s">
        <v>215</v>
      </c>
      <c r="B27" s="7" t="s">
        <v>15</v>
      </c>
      <c r="C27" s="7" t="s">
        <v>41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108</v>
      </c>
      <c r="J27" s="7" t="s">
        <v>151</v>
      </c>
      <c r="K27" s="7"/>
      <c r="L27" s="8"/>
      <c r="M27" s="8"/>
      <c r="N27" s="8"/>
      <c r="O27" s="8"/>
    </row>
    <row r="28" spans="1:15" ht="43.25" customHeight="1" x14ac:dyDescent="0.35">
      <c r="A28" s="7" t="s">
        <v>221</v>
      </c>
      <c r="B28" s="7" t="s">
        <v>15</v>
      </c>
      <c r="C28" s="7" t="s">
        <v>139</v>
      </c>
      <c r="D28" s="7" t="s">
        <v>222</v>
      </c>
      <c r="E28" s="7" t="s">
        <v>223</v>
      </c>
      <c r="F28" s="7" t="s">
        <v>224</v>
      </c>
      <c r="G28" s="7" t="s">
        <v>225</v>
      </c>
      <c r="H28" s="7" t="s">
        <v>163</v>
      </c>
      <c r="I28" s="7" t="s">
        <v>108</v>
      </c>
      <c r="J28" s="7" t="s">
        <v>151</v>
      </c>
      <c r="K28" s="7"/>
      <c r="L28" s="8"/>
      <c r="M28" s="8"/>
      <c r="N28" s="8"/>
      <c r="O28" s="8"/>
    </row>
  </sheetData>
  <autoFilter ref="A1:O28" xr:uid="{00000000-0009-0000-0000-000001000000}"/>
  <conditionalFormatting sqref="I2:I28">
    <cfRule type="expression" dxfId="9" priority="1">
      <formula>I2="Pass"</formula>
    </cfRule>
    <cfRule type="expression" dxfId="8" priority="2">
      <formula>I2="Confirmed limitation"</formula>
    </cfRule>
    <cfRule type="expression" dxfId="7" priority="3">
      <formula>I2="Security finding"</formula>
    </cfRule>
    <cfRule type="expression" dxfId="6" priority="4">
      <formula>I2="Fail"</formula>
    </cfRule>
    <cfRule type="expression" dxfId="5" priority="5">
      <formula>I2="Blocked"</formula>
    </cfRule>
  </conditionalFormatting>
  <conditionalFormatting sqref="L2:L28">
    <cfRule type="expression" dxfId="4" priority="6">
      <formula>L2="Pass"</formula>
    </cfRule>
    <cfRule type="expression" dxfId="3" priority="7">
      <formula>L2="Confirmed limitation"</formula>
    </cfRule>
    <cfRule type="expression" dxfId="2" priority="8">
      <formula>L2="Security finding"</formula>
    </cfRule>
    <cfRule type="expression" dxfId="1" priority="9">
      <formula>L2="Fail"</formula>
    </cfRule>
    <cfRule type="expression" dxfId="0" priority="10">
      <formula>L2="Blocked"</formula>
    </cfRule>
  </conditionalFormatting>
  <dataValidations count="1">
    <dataValidation type="list" allowBlank="1" promptTitle="Your result" prompt="Pass, Fail, Blocked, Not run or N/A" sqref="L2:L28" xr:uid="{00000000-0002-0000-0100-000000000000}">
      <formula1>"Pass,Fail,Blocked,Not run,N/A"</formula1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8" customWidth="1"/>
    <col min="2" max="2" width="34" customWidth="1"/>
    <col min="3" max="3" width="18" customWidth="1"/>
    <col min="4" max="4" width="48" customWidth="1"/>
    <col min="5" max="6" width="52" customWidth="1"/>
    <col min="7" max="7" width="20" customWidth="1"/>
  </cols>
  <sheetData>
    <row r="1" spans="1:7" ht="30" customHeight="1" x14ac:dyDescent="0.35">
      <c r="A1" s="2" t="s">
        <v>26</v>
      </c>
      <c r="B1" s="2" t="s">
        <v>226</v>
      </c>
      <c r="C1" s="2" t="s">
        <v>227</v>
      </c>
      <c r="D1" s="2" t="s">
        <v>28</v>
      </c>
      <c r="E1" s="2" t="s">
        <v>228</v>
      </c>
      <c r="F1" s="2" t="s">
        <v>229</v>
      </c>
      <c r="G1" s="2" t="s">
        <v>230</v>
      </c>
    </row>
    <row r="2" spans="1:7" ht="43.25" customHeight="1" x14ac:dyDescent="0.35">
      <c r="A2" s="7" t="s">
        <v>231</v>
      </c>
      <c r="B2" s="7" t="s">
        <v>232</v>
      </c>
      <c r="C2" s="7" t="s">
        <v>233</v>
      </c>
      <c r="D2" s="7" t="s">
        <v>234</v>
      </c>
      <c r="E2" s="7" t="s">
        <v>235</v>
      </c>
      <c r="F2" s="7" t="s">
        <v>236</v>
      </c>
      <c r="G2" s="7" t="s">
        <v>237</v>
      </c>
    </row>
    <row r="3" spans="1:7" ht="43.25" customHeight="1" x14ac:dyDescent="0.35">
      <c r="A3" s="7" t="s">
        <v>238</v>
      </c>
      <c r="B3" s="7" t="s">
        <v>239</v>
      </c>
      <c r="C3" s="7" t="s">
        <v>233</v>
      </c>
      <c r="D3" s="7" t="s">
        <v>240</v>
      </c>
      <c r="E3" s="7" t="s">
        <v>241</v>
      </c>
      <c r="F3" s="7" t="s">
        <v>242</v>
      </c>
      <c r="G3" s="7" t="s">
        <v>243</v>
      </c>
    </row>
    <row r="4" spans="1:7" ht="43.25" customHeight="1" x14ac:dyDescent="0.35">
      <c r="A4" s="7" t="s">
        <v>244</v>
      </c>
      <c r="B4" s="7" t="s">
        <v>52</v>
      </c>
      <c r="C4" s="7" t="s">
        <v>233</v>
      </c>
      <c r="D4" s="7" t="s">
        <v>245</v>
      </c>
      <c r="E4" s="7" t="s">
        <v>246</v>
      </c>
      <c r="F4" s="7" t="s">
        <v>247</v>
      </c>
      <c r="G4" s="7" t="s">
        <v>50</v>
      </c>
    </row>
    <row r="5" spans="1:7" ht="56" customHeight="1" x14ac:dyDescent="0.35">
      <c r="A5" s="7" t="s">
        <v>248</v>
      </c>
      <c r="B5" s="7" t="s">
        <v>249</v>
      </c>
      <c r="C5" s="7" t="s">
        <v>233</v>
      </c>
      <c r="D5" s="7" t="s">
        <v>250</v>
      </c>
      <c r="E5" s="7" t="s">
        <v>251</v>
      </c>
      <c r="F5" s="7" t="s">
        <v>252</v>
      </c>
      <c r="G5" s="7" t="s">
        <v>253</v>
      </c>
    </row>
    <row r="6" spans="1:7" ht="30.5" customHeight="1" x14ac:dyDescent="0.35">
      <c r="A6" s="7" t="s">
        <v>254</v>
      </c>
      <c r="B6" s="7" t="s">
        <v>255</v>
      </c>
      <c r="C6" s="7" t="s">
        <v>233</v>
      </c>
      <c r="D6" s="7" t="s">
        <v>256</v>
      </c>
      <c r="E6" s="7" t="s">
        <v>257</v>
      </c>
      <c r="F6" s="7" t="s">
        <v>258</v>
      </c>
      <c r="G6" s="7" t="s">
        <v>138</v>
      </c>
    </row>
    <row r="7" spans="1:7" ht="43.25" customHeight="1" x14ac:dyDescent="0.35">
      <c r="A7" s="7" t="s">
        <v>259</v>
      </c>
      <c r="B7" s="7" t="s">
        <v>260</v>
      </c>
      <c r="C7" s="7" t="s">
        <v>233</v>
      </c>
      <c r="D7" s="7" t="s">
        <v>261</v>
      </c>
      <c r="E7" s="7" t="s">
        <v>262</v>
      </c>
      <c r="F7" s="7" t="s">
        <v>263</v>
      </c>
      <c r="G7" s="7" t="s">
        <v>264</v>
      </c>
    </row>
    <row r="8" spans="1:7" ht="43.25" customHeight="1" x14ac:dyDescent="0.35">
      <c r="A8" s="7" t="s">
        <v>265</v>
      </c>
      <c r="B8" s="7" t="s">
        <v>266</v>
      </c>
      <c r="C8" s="7" t="s">
        <v>233</v>
      </c>
      <c r="D8" s="7" t="s">
        <v>267</v>
      </c>
      <c r="E8" s="7" t="s">
        <v>268</v>
      </c>
      <c r="F8" s="7" t="s">
        <v>269</v>
      </c>
      <c r="G8" s="7" t="s">
        <v>270</v>
      </c>
    </row>
    <row r="9" spans="1:7" ht="56" customHeight="1" x14ac:dyDescent="0.35">
      <c r="A9" s="7" t="s">
        <v>271</v>
      </c>
      <c r="B9" s="7" t="s">
        <v>272</v>
      </c>
      <c r="C9" s="7" t="s">
        <v>233</v>
      </c>
      <c r="D9" s="7" t="s">
        <v>273</v>
      </c>
      <c r="E9" s="7" t="s">
        <v>274</v>
      </c>
      <c r="F9" s="7" t="s">
        <v>275</v>
      </c>
      <c r="G9" s="7" t="s">
        <v>276</v>
      </c>
    </row>
    <row r="10" spans="1:7" ht="43.25" customHeight="1" x14ac:dyDescent="0.35">
      <c r="A10" s="7" t="s">
        <v>277</v>
      </c>
      <c r="B10" s="7" t="s">
        <v>278</v>
      </c>
      <c r="C10" s="7" t="s">
        <v>233</v>
      </c>
      <c r="D10" s="7" t="s">
        <v>279</v>
      </c>
      <c r="E10" s="7" t="s">
        <v>280</v>
      </c>
      <c r="F10" s="7" t="s">
        <v>281</v>
      </c>
      <c r="G10" s="7" t="s">
        <v>282</v>
      </c>
    </row>
    <row r="11" spans="1:7" ht="56" customHeight="1" x14ac:dyDescent="0.35">
      <c r="A11" s="7" t="s">
        <v>283</v>
      </c>
      <c r="B11" s="7" t="s">
        <v>284</v>
      </c>
      <c r="C11" s="7" t="s">
        <v>285</v>
      </c>
      <c r="D11" s="7" t="s">
        <v>286</v>
      </c>
      <c r="E11" s="7" t="s">
        <v>287</v>
      </c>
      <c r="F11" s="7" t="s">
        <v>288</v>
      </c>
      <c r="G11" s="7" t="s">
        <v>215</v>
      </c>
    </row>
    <row r="12" spans="1:7" ht="56" customHeight="1" x14ac:dyDescent="0.35">
      <c r="A12" s="7" t="s">
        <v>289</v>
      </c>
      <c r="B12" s="7" t="s">
        <v>290</v>
      </c>
      <c r="C12" s="7" t="s">
        <v>291</v>
      </c>
      <c r="D12" s="7" t="s">
        <v>292</v>
      </c>
      <c r="E12" s="7" t="s">
        <v>293</v>
      </c>
      <c r="F12" s="7" t="s">
        <v>294</v>
      </c>
      <c r="G12" s="7" t="s">
        <v>209</v>
      </c>
    </row>
    <row r="13" spans="1:7" ht="56" customHeight="1" x14ac:dyDescent="0.35">
      <c r="A13" s="7" t="s">
        <v>295</v>
      </c>
      <c r="B13" s="7" t="s">
        <v>296</v>
      </c>
      <c r="C13" s="7" t="s">
        <v>291</v>
      </c>
      <c r="D13" s="7" t="s">
        <v>297</v>
      </c>
      <c r="E13" s="7" t="s">
        <v>298</v>
      </c>
      <c r="F13" s="7" t="s">
        <v>299</v>
      </c>
      <c r="G13" s="7"/>
    </row>
    <row r="14" spans="1:7" ht="56" customHeight="1" x14ac:dyDescent="0.35">
      <c r="A14" s="7" t="s">
        <v>300</v>
      </c>
      <c r="B14" s="7" t="s">
        <v>301</v>
      </c>
      <c r="C14" s="7" t="s">
        <v>302</v>
      </c>
      <c r="D14" s="7" t="s">
        <v>303</v>
      </c>
      <c r="E14" s="7"/>
      <c r="F14" s="7"/>
      <c r="G14" s="7"/>
    </row>
    <row r="15" spans="1:7" ht="56" customHeight="1" x14ac:dyDescent="0.35">
      <c r="A15" s="7" t="s">
        <v>300</v>
      </c>
      <c r="B15" s="7" t="s">
        <v>304</v>
      </c>
      <c r="C15" s="7" t="s">
        <v>302</v>
      </c>
      <c r="D15" s="7" t="s">
        <v>305</v>
      </c>
      <c r="E15" s="7"/>
      <c r="F15" s="7"/>
      <c r="G15" s="7"/>
    </row>
    <row r="16" spans="1:7" ht="43.25" customHeight="1" x14ac:dyDescent="0.35">
      <c r="A16" s="7" t="s">
        <v>300</v>
      </c>
      <c r="B16" s="7" t="s">
        <v>306</v>
      </c>
      <c r="C16" s="7" t="s">
        <v>302</v>
      </c>
      <c r="D16" s="7" t="s">
        <v>307</v>
      </c>
      <c r="E16" s="7"/>
      <c r="F16" s="7"/>
      <c r="G16" s="7"/>
    </row>
    <row r="17" spans="1:7" ht="56" customHeight="1" x14ac:dyDescent="0.35">
      <c r="A17" s="7" t="s">
        <v>300</v>
      </c>
      <c r="B17" s="7" t="s">
        <v>308</v>
      </c>
      <c r="C17" s="7" t="s">
        <v>302</v>
      </c>
      <c r="D17" s="7" t="s">
        <v>309</v>
      </c>
      <c r="E17" s="7"/>
      <c r="F17" s="7"/>
      <c r="G17" s="7"/>
    </row>
  </sheetData>
  <autoFilter ref="A1:G17" xr:uid="{00000000-0009-0000-0000-000002000000}"/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/>
  </sheetViews>
  <sheetFormatPr defaultRowHeight="14.5" x14ac:dyDescent="0.35"/>
  <cols>
    <col min="1" max="1" width="20" customWidth="1"/>
    <col min="2" max="2" width="22" customWidth="1"/>
    <col min="3" max="5" width="14" customWidth="1"/>
  </cols>
  <sheetData>
    <row r="1" spans="1:5" ht="15.5" x14ac:dyDescent="0.35">
      <c r="A1" s="9" t="s">
        <v>310</v>
      </c>
    </row>
    <row r="3" spans="1:5" x14ac:dyDescent="0.35">
      <c r="A3" s="2" t="s">
        <v>311</v>
      </c>
      <c r="B3" s="2" t="s">
        <v>312</v>
      </c>
      <c r="C3" s="2" t="s">
        <v>313</v>
      </c>
      <c r="D3" s="2" t="s">
        <v>314</v>
      </c>
      <c r="E3" s="2" t="s">
        <v>315</v>
      </c>
    </row>
    <row r="4" spans="1:5" x14ac:dyDescent="0.35">
      <c r="A4" s="7" t="s">
        <v>316</v>
      </c>
      <c r="B4" s="7" t="s">
        <v>317</v>
      </c>
      <c r="C4" s="7" t="s">
        <v>318</v>
      </c>
      <c r="D4" s="7" t="s">
        <v>319</v>
      </c>
      <c r="E4" s="7" t="s">
        <v>320</v>
      </c>
    </row>
    <row r="5" spans="1:5" x14ac:dyDescent="0.35">
      <c r="A5" s="7" t="s">
        <v>321</v>
      </c>
      <c r="B5" s="7" t="s">
        <v>322</v>
      </c>
      <c r="C5" s="7" t="s">
        <v>319</v>
      </c>
      <c r="D5" s="7" t="s">
        <v>318</v>
      </c>
      <c r="E5" s="7" t="s">
        <v>323</v>
      </c>
    </row>
    <row r="6" spans="1:5" x14ac:dyDescent="0.35">
      <c r="A6" s="7" t="s">
        <v>324</v>
      </c>
      <c r="B6" s="7" t="s">
        <v>325</v>
      </c>
      <c r="C6" s="7" t="s">
        <v>323</v>
      </c>
      <c r="D6" s="7" t="s">
        <v>319</v>
      </c>
      <c r="E6" s="7" t="s">
        <v>318</v>
      </c>
    </row>
    <row r="7" spans="1:5" x14ac:dyDescent="0.35">
      <c r="A7" s="7" t="s">
        <v>326</v>
      </c>
      <c r="B7" s="7" t="s">
        <v>327</v>
      </c>
      <c r="C7" s="7" t="s">
        <v>318</v>
      </c>
      <c r="D7" s="7" t="s">
        <v>323</v>
      </c>
      <c r="E7" s="7" t="s">
        <v>319</v>
      </c>
    </row>
    <row r="8" spans="1:5" x14ac:dyDescent="0.35">
      <c r="A8" s="7" t="s">
        <v>328</v>
      </c>
      <c r="B8" s="7" t="s">
        <v>329</v>
      </c>
      <c r="C8" s="7" t="s">
        <v>320</v>
      </c>
      <c r="D8" s="7" t="s">
        <v>320</v>
      </c>
      <c r="E8" s="7" t="s">
        <v>320</v>
      </c>
    </row>
    <row r="10" spans="1:5" x14ac:dyDescent="0.35">
      <c r="A10" s="10" t="s">
        <v>330</v>
      </c>
    </row>
    <row r="11" spans="1:5" x14ac:dyDescent="0.35">
      <c r="A11" s="10" t="s">
        <v>331</v>
      </c>
    </row>
    <row r="12" spans="1:5" x14ac:dyDescent="0.35">
      <c r="A12" s="10" t="s">
        <v>332</v>
      </c>
    </row>
    <row r="13" spans="1:5" x14ac:dyDescent="0.35">
      <c r="A13" s="10" t="s">
        <v>333</v>
      </c>
    </row>
    <row r="14" spans="1:5" x14ac:dyDescent="0.35">
      <c r="A14" s="10" t="s">
        <v>334</v>
      </c>
    </row>
    <row r="15" spans="1:5" x14ac:dyDescent="0.35">
      <c r="A15" s="10" t="s">
        <v>335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Summary</vt:lpstr>
      <vt:lpstr>Test scenarios</vt:lpstr>
      <vt:lpstr>Use cases</vt:lpstr>
      <vt:lpstr>Test setup</vt:lpstr>
      <vt:lpstr>'Test scenarios'!Print_Titles</vt:lpstr>
      <vt:lpstr>'Use cases'!Print_Titles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 Mehta</cp:lastModifiedBy>
  <dcterms:created xsi:type="dcterms:W3CDTF">2026-10-07T14:42:14Z</dcterms:created>
  <dcterms:modified xsi:type="dcterms:W3CDTF">2026-10-07T14:42:35Z</dcterms:modified>
</cp:coreProperties>
</file>